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2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'List1'!$A$1:$E$124</definedName>
  </definedNames>
  <calcPr fullCalcOnLoad="1"/>
</workbook>
</file>

<file path=xl/sharedStrings.xml><?xml version="1.0" encoding="utf-8"?>
<sst xmlns="http://schemas.openxmlformats.org/spreadsheetml/2006/main" count="122" uniqueCount="111">
  <si>
    <t>PŘÍJMY</t>
  </si>
  <si>
    <t>skutečnost</t>
  </si>
  <si>
    <t>% plnění</t>
  </si>
  <si>
    <t>CELKEM PŘÍJMY</t>
  </si>
  <si>
    <t>VÝDAJE</t>
  </si>
  <si>
    <t>Třída 5-běžné neinvest.výdaje</t>
  </si>
  <si>
    <t>funkční třídění</t>
  </si>
  <si>
    <t>2212-místní komunikace</t>
  </si>
  <si>
    <t>2310-pitná voda</t>
  </si>
  <si>
    <t>2333-úprava drobných toků</t>
  </si>
  <si>
    <t>3314-knihovna</t>
  </si>
  <si>
    <t>3392-kulturní dům</t>
  </si>
  <si>
    <t>3399-SPOZ</t>
  </si>
  <si>
    <t>3631-veřejné osvětlení</t>
  </si>
  <si>
    <t>3632-pohřebnictví</t>
  </si>
  <si>
    <t>6112-poslanci</t>
  </si>
  <si>
    <t>Běžné výdaje celkem</t>
  </si>
  <si>
    <t>Třída 6-kapitálové(invest)výdaje</t>
  </si>
  <si>
    <t>Kapitálové celkem</t>
  </si>
  <si>
    <t>CELKEM VÝDAJE</t>
  </si>
  <si>
    <t>2221 - dopravní obslužnost</t>
  </si>
  <si>
    <t>3113-PO ZŠMŠ-příspěvek obce</t>
  </si>
  <si>
    <t>rozpočet-upr.</t>
  </si>
  <si>
    <t>2321-kanalizace</t>
  </si>
  <si>
    <t>3421-dětské hřiště Lučina</t>
  </si>
  <si>
    <t>3613-nebytové prostory</t>
  </si>
  <si>
    <t>FINANCOVÁNÍ</t>
  </si>
  <si>
    <t>3721-sběr a odvoz nebezp.odpad</t>
  </si>
  <si>
    <t>3722-sběr a svoz TKO</t>
  </si>
  <si>
    <t>3723-sběr a svoz objemný atříděný odpad</t>
  </si>
  <si>
    <t>4351-pečovat.služba</t>
  </si>
  <si>
    <t>6310-neinvest.dotace</t>
  </si>
  <si>
    <t>6320-pojištění majetku</t>
  </si>
  <si>
    <t>druhové třídění</t>
  </si>
  <si>
    <t>1121-daň z př.práv.osob</t>
  </si>
  <si>
    <t>1211-daň z přidané hodnoty</t>
  </si>
  <si>
    <t>1341-poplatek ze psa</t>
  </si>
  <si>
    <t>1343-poplatek veř.prostr.</t>
  </si>
  <si>
    <t>1345-poplatek z ubyt.kapacity</t>
  </si>
  <si>
    <t>1361-správní poplatky</t>
  </si>
  <si>
    <t>1511-daň z nemovitostí</t>
  </si>
  <si>
    <t>2111-příjem z poskyt. služeb</t>
  </si>
  <si>
    <t>2131-pronájem pozemků</t>
  </si>
  <si>
    <t>2132-pronájem ostat.nemovit.</t>
  </si>
  <si>
    <t>2139-ostaní pronájmy majetku</t>
  </si>
  <si>
    <t>2141-příjmy z úroků</t>
  </si>
  <si>
    <t>2324-přijaté nekap.příspěvky</t>
  </si>
  <si>
    <t>2343-příjmy z úhrad dobýv prost.</t>
  </si>
  <si>
    <t>3111-příjem z prodeje pozemk.</t>
  </si>
  <si>
    <t>3112-příjmy z prodeje nemovit.</t>
  </si>
  <si>
    <t>4112-neinv.dotace ze SR</t>
  </si>
  <si>
    <t>3639-úz.rozvoj+pozemky</t>
  </si>
  <si>
    <t>1334-odvody zeměd.půdy</t>
  </si>
  <si>
    <t>2119-příjmy z vlastní činnost</t>
  </si>
  <si>
    <t>4133-převody z vlastních fondů</t>
  </si>
  <si>
    <t>4134-převody z rozpoč.účtů</t>
  </si>
  <si>
    <t>6330-převody mezi vlast.účty</t>
  </si>
  <si>
    <t>8115-zapojení přebytku z minulých let</t>
  </si>
  <si>
    <t>Financování celkem</t>
  </si>
  <si>
    <t>3699-ostatní komunální rozvoj</t>
  </si>
  <si>
    <t>3745-veřejná zeleň</t>
  </si>
  <si>
    <t>rozpočet-schvál.</t>
  </si>
  <si>
    <t>rozpočet-uprav.</t>
  </si>
  <si>
    <t>6310-fin.operace(popl.bank)</t>
  </si>
  <si>
    <t>3412-hřiště</t>
  </si>
  <si>
    <t>6402-výdaje z finanč.vypoř.minul.let</t>
  </si>
  <si>
    <t>3322-zachování a obnova kult-památek</t>
  </si>
  <si>
    <t>3612-bytové hospodářství</t>
  </si>
  <si>
    <t>1122-daň z př.práv.osoby-obec</t>
  </si>
  <si>
    <t>6399-ostatní fin.operace-daně a popl.</t>
  </si>
  <si>
    <t>Marcinová Ivana</t>
  </si>
  <si>
    <t>4222-invest.dotace od krajů</t>
  </si>
  <si>
    <t>1335-odvody lesní půdy</t>
  </si>
  <si>
    <t>1340-poplatek za komun.odpad</t>
  </si>
  <si>
    <t>4122-neinv.dotace od krajů</t>
  </si>
  <si>
    <t>3319-kronika-ost.zál.kultury</t>
  </si>
  <si>
    <t>4111-dotace SR-volby</t>
  </si>
  <si>
    <t>4116-neinv. dotace ze SR</t>
  </si>
  <si>
    <t>2321-přijaté neinvest.dary</t>
  </si>
  <si>
    <t>2322-přijaté pojistné náhrady</t>
  </si>
  <si>
    <t>4223-neinv.transf.od region.rad</t>
  </si>
  <si>
    <t>3639-nákup pozemku</t>
  </si>
  <si>
    <t>2222-finanční vypoř.minulých let</t>
  </si>
  <si>
    <t>5512-VJ hasiči</t>
  </si>
  <si>
    <t>3349-zpravodaj Regent</t>
  </si>
  <si>
    <t>3421-dětská hřiště</t>
  </si>
  <si>
    <t xml:space="preserve">6171-místní správa </t>
  </si>
  <si>
    <t>2329-ostatní nedaňové příjmy-kauce pozemky</t>
  </si>
  <si>
    <t>4216-invest.dotace ze SR</t>
  </si>
  <si>
    <t>1111-daň FO placená plátci</t>
  </si>
  <si>
    <t>1112-dan FO placená poplatníky</t>
  </si>
  <si>
    <t>1113-daň FO srážkou</t>
  </si>
  <si>
    <t>1382-zrušený odvod výtěžku loterie</t>
  </si>
  <si>
    <t>1383-zrušený odvod výtěžku VHP</t>
  </si>
  <si>
    <t>2310-vodovod Nádražní</t>
  </si>
  <si>
    <t>2321-kanalizace Pivovarská</t>
  </si>
  <si>
    <t>3113-ZŠMŠ traktůrek</t>
  </si>
  <si>
    <t>3613-zateplení hasičárna</t>
  </si>
  <si>
    <t>1381-daň z hazardních her</t>
  </si>
  <si>
    <t>236 11/2412-spl.půjčky Chodovka a.s.</t>
  </si>
  <si>
    <t>3635-územní plánování</t>
  </si>
  <si>
    <t xml:space="preserve">3699-ostatní územní rozvoj - PD </t>
  </si>
  <si>
    <t>3699--úvěr Chodovka</t>
  </si>
  <si>
    <t>6171-místní správa-vlajka</t>
  </si>
  <si>
    <t>Plnění rozpočtu 2017:  leden - prosinec</t>
  </si>
  <si>
    <t>1332-popl.za znečištění ovzduší</t>
  </si>
  <si>
    <t>2212-přijaté sankční platby</t>
  </si>
  <si>
    <t>6114-volby do Parlamentu ČR</t>
  </si>
  <si>
    <t>6118-volba prezidenta</t>
  </si>
  <si>
    <t>2219-stezka M.Lázně PD</t>
  </si>
  <si>
    <t>V Chodové Plané dne: 22.1.2018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</si>
</sst>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\ &quot;Kč&quot;;[Red]\-#,##0.0\ &quot;Kč&quot;"/>
    <numFmt numFmtId="166" formatCode="#,##0.00\ _K_č"/>
    <numFmt numFmtId="167" formatCode="#,##0\ _K_č"/>
  </numFmts>
  <fonts count="42">
    <font>
      <sz val="10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4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0" xfId="0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vertical="center" shrinkToFit="1"/>
    </xf>
    <xf numFmtId="4" fontId="0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166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 shrinkToFit="1"/>
    </xf>
    <xf numFmtId="164" fontId="4" fillId="0" borderId="10" xfId="0" applyNumberFormat="1" applyFont="1" applyBorder="1" applyAlignment="1">
      <alignment horizontal="center" vertical="center" shrinkToFit="1"/>
    </xf>
    <xf numFmtId="164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center" vertical="center" shrinkToFit="1"/>
    </xf>
    <xf numFmtId="4" fontId="3" fillId="0" borderId="11" xfId="0" applyNumberFormat="1" applyFont="1" applyBorder="1" applyAlignment="1">
      <alignment horizontal="center" vertical="center" shrinkToFit="1"/>
    </xf>
    <xf numFmtId="166" fontId="2" fillId="0" borderId="10" xfId="0" applyNumberFormat="1" applyFont="1" applyBorder="1" applyAlignment="1">
      <alignment horizontal="center" vertical="center" shrinkToFit="1"/>
    </xf>
    <xf numFmtId="166" fontId="0" fillId="0" borderId="10" xfId="49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 shrinkToFit="1"/>
    </xf>
    <xf numFmtId="166" fontId="0" fillId="0" borderId="10" xfId="0" applyNumberFormat="1" applyBorder="1" applyAlignment="1">
      <alignment horizontal="center" vertical="center" shrinkToFit="1"/>
    </xf>
    <xf numFmtId="166" fontId="2" fillId="0" borderId="11" xfId="0" applyNumberFormat="1" applyFont="1" applyBorder="1" applyAlignment="1">
      <alignment horizontal="center" vertical="center" shrinkToFit="1"/>
    </xf>
    <xf numFmtId="166" fontId="0" fillId="0" borderId="13" xfId="0" applyNumberFormat="1" applyBorder="1" applyAlignment="1">
      <alignment horizontal="center" vertical="center"/>
    </xf>
    <xf numFmtId="166" fontId="0" fillId="0" borderId="10" xfId="49" applyNumberFormat="1" applyFont="1" applyBorder="1" applyAlignment="1">
      <alignment horizontal="center" vertical="center" shrinkToFit="1"/>
    </xf>
    <xf numFmtId="4" fontId="0" fillId="0" borderId="12" xfId="0" applyNumberForma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shrinkToFit="1"/>
    </xf>
    <xf numFmtId="4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166" fontId="0" fillId="0" borderId="10" xfId="0" applyNumberFormat="1" applyFont="1" applyBorder="1" applyAlignment="1">
      <alignment horizontal="center" vertical="center"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zoomScaleSheetLayoutView="100" zoomScalePageLayoutView="0" workbookViewId="0" topLeftCell="A22">
      <selection activeCell="H110" sqref="H110"/>
    </sheetView>
  </sheetViews>
  <sheetFormatPr defaultColWidth="9.00390625" defaultRowHeight="12.75"/>
  <cols>
    <col min="1" max="1" width="25.75390625" style="0" customWidth="1"/>
    <col min="2" max="4" width="14.75390625" style="0" customWidth="1"/>
    <col min="5" max="5" width="10.75390625" style="0" customWidth="1"/>
  </cols>
  <sheetData>
    <row r="1" spans="1:4" ht="21.75" customHeight="1">
      <c r="A1" s="10" t="s">
        <v>104</v>
      </c>
      <c r="B1" s="1"/>
      <c r="C1" s="1"/>
      <c r="D1" s="1"/>
    </row>
    <row r="2" spans="1:5" ht="18">
      <c r="A2" s="4" t="s">
        <v>0</v>
      </c>
      <c r="B2" s="30" t="s">
        <v>61</v>
      </c>
      <c r="C2" s="30" t="s">
        <v>22</v>
      </c>
      <c r="D2" s="30" t="s">
        <v>1</v>
      </c>
      <c r="E2" s="30" t="s">
        <v>2</v>
      </c>
    </row>
    <row r="3" spans="1:5" ht="12.75" customHeight="1">
      <c r="A3" s="14" t="s">
        <v>33</v>
      </c>
      <c r="B3" s="12"/>
      <c r="C3" s="12"/>
      <c r="D3" s="12"/>
      <c r="E3" s="12"/>
    </row>
    <row r="4" spans="1:5" ht="12.75" customHeight="1">
      <c r="A4" s="51" t="s">
        <v>89</v>
      </c>
      <c r="B4" s="31">
        <v>4800000</v>
      </c>
      <c r="C4" s="31">
        <v>5768300</v>
      </c>
      <c r="D4" s="31">
        <v>5774872.27</v>
      </c>
      <c r="E4" s="9">
        <f aca="true" t="shared" si="0" ref="E4:E10">D4*100/C4</f>
        <v>100.11393772862021</v>
      </c>
    </row>
    <row r="5" spans="1:5" ht="12.75" customHeight="1">
      <c r="A5" s="51" t="s">
        <v>90</v>
      </c>
      <c r="B5" s="31">
        <v>120000</v>
      </c>
      <c r="C5" s="31">
        <v>120000</v>
      </c>
      <c r="D5" s="31">
        <v>163159.23</v>
      </c>
      <c r="E5" s="9">
        <f t="shared" si="0"/>
        <v>135.966025</v>
      </c>
    </row>
    <row r="6" spans="1:5" ht="12.75" customHeight="1">
      <c r="A6" s="51" t="s">
        <v>91</v>
      </c>
      <c r="B6" s="31">
        <v>530000</v>
      </c>
      <c r="C6" s="31">
        <v>530000</v>
      </c>
      <c r="D6" s="31">
        <v>520923.25</v>
      </c>
      <c r="E6" s="9">
        <f t="shared" si="0"/>
        <v>98.28740566037736</v>
      </c>
    </row>
    <row r="7" spans="1:5" ht="12.75" customHeight="1">
      <c r="A7" s="15" t="s">
        <v>34</v>
      </c>
      <c r="B7" s="31">
        <v>5200000</v>
      </c>
      <c r="C7" s="31">
        <v>5540000</v>
      </c>
      <c r="D7" s="31">
        <v>5546763</v>
      </c>
      <c r="E7" s="9">
        <f t="shared" si="0"/>
        <v>100.12207581227437</v>
      </c>
    </row>
    <row r="8" spans="1:5" ht="12.75" customHeight="1">
      <c r="A8" s="15" t="s">
        <v>68</v>
      </c>
      <c r="B8" s="31">
        <v>1600000</v>
      </c>
      <c r="C8" s="31">
        <v>4200000</v>
      </c>
      <c r="D8" s="31">
        <v>4273670</v>
      </c>
      <c r="E8" s="9">
        <f t="shared" si="0"/>
        <v>101.75404761904763</v>
      </c>
    </row>
    <row r="9" spans="1:5" ht="12.75" customHeight="1">
      <c r="A9" s="15" t="s">
        <v>35</v>
      </c>
      <c r="B9" s="31">
        <v>9100000</v>
      </c>
      <c r="C9" s="55">
        <v>11100000</v>
      </c>
      <c r="D9" s="55">
        <v>11247197.63</v>
      </c>
      <c r="E9" s="9">
        <f t="shared" si="0"/>
        <v>101.32610477477478</v>
      </c>
    </row>
    <row r="10" spans="1:5" ht="12.75" customHeight="1">
      <c r="A10" s="51" t="s">
        <v>105</v>
      </c>
      <c r="B10" s="31">
        <v>0</v>
      </c>
      <c r="C10" s="55">
        <v>10000</v>
      </c>
      <c r="D10" s="55">
        <v>10000</v>
      </c>
      <c r="E10" s="9">
        <f t="shared" si="0"/>
        <v>100</v>
      </c>
    </row>
    <row r="11" spans="1:5" ht="12.75" customHeight="1">
      <c r="A11" s="15" t="s">
        <v>52</v>
      </c>
      <c r="B11" s="31">
        <v>0</v>
      </c>
      <c r="C11" s="31">
        <v>0</v>
      </c>
      <c r="D11" s="31">
        <v>0</v>
      </c>
      <c r="E11" s="52" t="e">
        <f aca="true" t="shared" si="1" ref="E11:E24">D11*100/C11</f>
        <v>#DIV/0!</v>
      </c>
    </row>
    <row r="12" spans="1:5" ht="12.75" customHeight="1">
      <c r="A12" s="15" t="s">
        <v>72</v>
      </c>
      <c r="B12" s="31">
        <v>0</v>
      </c>
      <c r="C12" s="31">
        <v>0</v>
      </c>
      <c r="D12" s="31">
        <v>0</v>
      </c>
      <c r="E12" s="9" t="e">
        <f t="shared" si="1"/>
        <v>#DIV/0!</v>
      </c>
    </row>
    <row r="13" spans="1:5" ht="12.75" customHeight="1">
      <c r="A13" s="15" t="s">
        <v>73</v>
      </c>
      <c r="B13" s="31">
        <v>780000</v>
      </c>
      <c r="C13" s="31">
        <v>780000</v>
      </c>
      <c r="D13" s="31">
        <v>745855</v>
      </c>
      <c r="E13" s="9">
        <f>D13*100/C13</f>
        <v>95.62243589743589</v>
      </c>
    </row>
    <row r="14" spans="1:5" ht="12.75" customHeight="1">
      <c r="A14" s="15" t="s">
        <v>36</v>
      </c>
      <c r="B14" s="31">
        <v>38000</v>
      </c>
      <c r="C14" s="31">
        <v>38000</v>
      </c>
      <c r="D14" s="31">
        <v>35233</v>
      </c>
      <c r="E14" s="9">
        <f t="shared" si="1"/>
        <v>92.71842105263158</v>
      </c>
    </row>
    <row r="15" spans="1:5" ht="12.75" customHeight="1">
      <c r="A15" s="15" t="s">
        <v>37</v>
      </c>
      <c r="B15" s="31">
        <v>110000</v>
      </c>
      <c r="C15" s="31">
        <v>110000</v>
      </c>
      <c r="D15" s="31">
        <v>111153</v>
      </c>
      <c r="E15" s="9">
        <f t="shared" si="1"/>
        <v>101.04818181818182</v>
      </c>
    </row>
    <row r="16" spans="1:5" ht="12.75">
      <c r="A16" s="11" t="s">
        <v>38</v>
      </c>
      <c r="B16" s="32">
        <v>93000</v>
      </c>
      <c r="C16" s="32">
        <v>93000</v>
      </c>
      <c r="D16" s="32">
        <v>93352</v>
      </c>
      <c r="E16" s="9">
        <f>D16*100/C16</f>
        <v>100.37849462365591</v>
      </c>
    </row>
    <row r="17" spans="1:5" ht="12.75" customHeight="1">
      <c r="A17" s="11" t="s">
        <v>39</v>
      </c>
      <c r="B17" s="32">
        <v>40000</v>
      </c>
      <c r="C17" s="32">
        <v>40000</v>
      </c>
      <c r="D17" s="32">
        <v>47030</v>
      </c>
      <c r="E17" s="9">
        <f t="shared" si="1"/>
        <v>117.575</v>
      </c>
    </row>
    <row r="18" spans="1:5" ht="12.75" customHeight="1">
      <c r="A18" s="11" t="s">
        <v>98</v>
      </c>
      <c r="B18" s="32">
        <v>0</v>
      </c>
      <c r="C18" s="32">
        <v>619300</v>
      </c>
      <c r="D18" s="32">
        <v>621988.07</v>
      </c>
      <c r="E18" s="9">
        <f t="shared" si="1"/>
        <v>100.43404973357015</v>
      </c>
    </row>
    <row r="19" spans="1:5" ht="12.75" customHeight="1">
      <c r="A19" s="11" t="s">
        <v>92</v>
      </c>
      <c r="B19" s="32">
        <v>80000</v>
      </c>
      <c r="C19" s="32">
        <v>34700</v>
      </c>
      <c r="D19" s="32">
        <v>34696.51</v>
      </c>
      <c r="E19" s="9">
        <f>D19*100/C19</f>
        <v>99.98994236311239</v>
      </c>
    </row>
    <row r="20" spans="1:5" ht="12.75" customHeight="1">
      <c r="A20" s="11" t="s">
        <v>93</v>
      </c>
      <c r="B20" s="32">
        <v>420000</v>
      </c>
      <c r="C20" s="32">
        <v>146000</v>
      </c>
      <c r="D20" s="32">
        <v>145990.01</v>
      </c>
      <c r="E20" s="9">
        <f>D20*100/C20</f>
        <v>99.99315753424658</v>
      </c>
    </row>
    <row r="21" spans="1:5" ht="12.75">
      <c r="A21" s="11" t="s">
        <v>40</v>
      </c>
      <c r="B21" s="32">
        <v>3100000</v>
      </c>
      <c r="C21" s="32">
        <v>3600000</v>
      </c>
      <c r="D21" s="32">
        <v>3640349.83</v>
      </c>
      <c r="E21" s="9">
        <f t="shared" si="1"/>
        <v>101.12082861111111</v>
      </c>
    </row>
    <row r="22" spans="1:5" ht="12.75">
      <c r="A22" s="11" t="s">
        <v>41</v>
      </c>
      <c r="B22" s="32">
        <v>38870</v>
      </c>
      <c r="C22" s="32">
        <v>164270</v>
      </c>
      <c r="D22" s="32">
        <v>162793</v>
      </c>
      <c r="E22" s="9">
        <f>D22*100/C22</f>
        <v>99.10087051804955</v>
      </c>
    </row>
    <row r="23" spans="1:5" ht="12.75">
      <c r="A23" s="11" t="s">
        <v>53</v>
      </c>
      <c r="B23" s="32">
        <v>0</v>
      </c>
      <c r="C23" s="32">
        <v>62500</v>
      </c>
      <c r="D23" s="32">
        <v>62664.8</v>
      </c>
      <c r="E23" s="9">
        <f t="shared" si="1"/>
        <v>100.26368</v>
      </c>
    </row>
    <row r="24" spans="1:5" ht="12.75">
      <c r="A24" s="11" t="s">
        <v>42</v>
      </c>
      <c r="B24" s="32">
        <v>511000</v>
      </c>
      <c r="C24" s="32">
        <v>745800</v>
      </c>
      <c r="D24" s="32">
        <v>759573</v>
      </c>
      <c r="E24" s="9">
        <f t="shared" si="1"/>
        <v>101.8467417538214</v>
      </c>
    </row>
    <row r="25" spans="1:5" ht="12.75">
      <c r="A25" s="11" t="s">
        <v>43</v>
      </c>
      <c r="B25" s="32">
        <v>2842000</v>
      </c>
      <c r="C25" s="32">
        <v>2842000</v>
      </c>
      <c r="D25" s="32">
        <v>2401141.04</v>
      </c>
      <c r="E25" s="9">
        <f aca="true" t="shared" si="2" ref="E25:E32">D25*100/C25</f>
        <v>84.48772132301197</v>
      </c>
    </row>
    <row r="26" spans="1:5" ht="12.75">
      <c r="A26" s="11" t="s">
        <v>44</v>
      </c>
      <c r="B26" s="32">
        <v>30840</v>
      </c>
      <c r="C26" s="32">
        <v>31340</v>
      </c>
      <c r="D26" s="32">
        <v>30339.2</v>
      </c>
      <c r="E26" s="9">
        <f t="shared" si="2"/>
        <v>96.80663688576898</v>
      </c>
    </row>
    <row r="27" spans="1:5" ht="12.75">
      <c r="A27" s="11" t="s">
        <v>45</v>
      </c>
      <c r="B27" s="32">
        <v>11050</v>
      </c>
      <c r="C27" s="32">
        <v>11050</v>
      </c>
      <c r="D27" s="32">
        <v>8263.88</v>
      </c>
      <c r="E27" s="9">
        <f t="shared" si="2"/>
        <v>74.7862443438914</v>
      </c>
    </row>
    <row r="28" spans="1:5" ht="12.75">
      <c r="A28" s="11" t="s">
        <v>106</v>
      </c>
      <c r="B28" s="32">
        <v>0</v>
      </c>
      <c r="C28" s="32">
        <v>490</v>
      </c>
      <c r="D28" s="32">
        <v>486</v>
      </c>
      <c r="E28" s="9">
        <f t="shared" si="2"/>
        <v>99.18367346938776</v>
      </c>
    </row>
    <row r="29" spans="1:5" ht="12.75">
      <c r="A29" s="11" t="s">
        <v>82</v>
      </c>
      <c r="B29" s="32">
        <v>0</v>
      </c>
      <c r="C29" s="32">
        <v>624.8</v>
      </c>
      <c r="D29" s="32">
        <v>624.8</v>
      </c>
      <c r="E29" s="9">
        <f t="shared" si="2"/>
        <v>100</v>
      </c>
    </row>
    <row r="30" spans="1:5" ht="12.75">
      <c r="A30" s="11" t="s">
        <v>78</v>
      </c>
      <c r="B30" s="32">
        <v>0</v>
      </c>
      <c r="C30" s="32">
        <v>20000</v>
      </c>
      <c r="D30" s="32">
        <v>20000</v>
      </c>
      <c r="E30" s="9">
        <f t="shared" si="2"/>
        <v>100</v>
      </c>
    </row>
    <row r="31" spans="1:5" ht="12.75">
      <c r="A31" s="11" t="s">
        <v>79</v>
      </c>
      <c r="B31" s="32">
        <v>0</v>
      </c>
      <c r="C31" s="32">
        <v>110018</v>
      </c>
      <c r="D31" s="32">
        <v>128355</v>
      </c>
      <c r="E31" s="9">
        <f t="shared" si="2"/>
        <v>116.6672726281154</v>
      </c>
    </row>
    <row r="32" spans="1:5" ht="12.75">
      <c r="A32" s="11" t="s">
        <v>46</v>
      </c>
      <c r="B32" s="32">
        <v>261000</v>
      </c>
      <c r="C32" s="32">
        <v>360120</v>
      </c>
      <c r="D32" s="32">
        <v>352877.5</v>
      </c>
      <c r="E32" s="9">
        <f t="shared" si="2"/>
        <v>97.98886482283683</v>
      </c>
    </row>
    <row r="33" spans="1:5" ht="12.75">
      <c r="A33" s="11" t="s">
        <v>87</v>
      </c>
      <c r="B33" s="32">
        <v>0</v>
      </c>
      <c r="C33" s="32">
        <v>10000</v>
      </c>
      <c r="D33" s="32">
        <v>10000</v>
      </c>
      <c r="E33" s="9">
        <f aca="true" t="shared" si="3" ref="E33:E42">D33*100/C33</f>
        <v>100</v>
      </c>
    </row>
    <row r="34" spans="1:5" ht="12.75">
      <c r="A34" s="11" t="s">
        <v>47</v>
      </c>
      <c r="B34" s="32">
        <v>3100</v>
      </c>
      <c r="C34" s="32">
        <v>7700</v>
      </c>
      <c r="D34" s="32">
        <v>7716.8</v>
      </c>
      <c r="E34" s="9">
        <f t="shared" si="3"/>
        <v>100.21818181818182</v>
      </c>
    </row>
    <row r="35" spans="1:5" ht="12.75">
      <c r="A35" s="11" t="s">
        <v>99</v>
      </c>
      <c r="B35" s="32">
        <v>0</v>
      </c>
      <c r="C35" s="32">
        <v>469000</v>
      </c>
      <c r="D35" s="32">
        <v>402000</v>
      </c>
      <c r="E35" s="9">
        <f t="shared" si="3"/>
        <v>85.71428571428571</v>
      </c>
    </row>
    <row r="36" spans="1:5" ht="12.75">
      <c r="A36" s="11" t="s">
        <v>48</v>
      </c>
      <c r="B36" s="32">
        <v>1000000</v>
      </c>
      <c r="C36" s="32">
        <v>4685900</v>
      </c>
      <c r="D36" s="32">
        <v>4734463</v>
      </c>
      <c r="E36" s="9">
        <f t="shared" si="3"/>
        <v>101.03636441238609</v>
      </c>
    </row>
    <row r="37" spans="1:5" ht="12.75">
      <c r="A37" s="11" t="s">
        <v>49</v>
      </c>
      <c r="B37" s="32">
        <v>1600000</v>
      </c>
      <c r="C37" s="32">
        <v>1600000</v>
      </c>
      <c r="D37" s="32">
        <v>1800000</v>
      </c>
      <c r="E37" s="9">
        <f t="shared" si="3"/>
        <v>112.5</v>
      </c>
    </row>
    <row r="38" spans="1:5" ht="15" customHeight="1">
      <c r="A38" s="11" t="s">
        <v>76</v>
      </c>
      <c r="B38" s="32">
        <v>0</v>
      </c>
      <c r="C38" s="32">
        <v>18307</v>
      </c>
      <c r="D38" s="32">
        <v>18307</v>
      </c>
      <c r="E38" s="9">
        <f t="shared" si="3"/>
        <v>100</v>
      </c>
    </row>
    <row r="39" spans="1:5" ht="12.75">
      <c r="A39" s="11" t="s">
        <v>50</v>
      </c>
      <c r="B39" s="32">
        <v>500000</v>
      </c>
      <c r="C39" s="32">
        <v>543600</v>
      </c>
      <c r="D39" s="32">
        <v>543600</v>
      </c>
      <c r="E39" s="9">
        <f t="shared" si="3"/>
        <v>100</v>
      </c>
    </row>
    <row r="40" spans="1:5" ht="12.75">
      <c r="A40" s="11" t="s">
        <v>77</v>
      </c>
      <c r="B40" s="32">
        <v>0</v>
      </c>
      <c r="C40" s="32">
        <v>627694</v>
      </c>
      <c r="D40" s="32">
        <v>627694</v>
      </c>
      <c r="E40" s="9">
        <f t="shared" si="3"/>
        <v>100</v>
      </c>
    </row>
    <row r="41" spans="1:5" ht="12.75">
      <c r="A41" s="11" t="s">
        <v>74</v>
      </c>
      <c r="B41" s="32">
        <v>0</v>
      </c>
      <c r="C41" s="32">
        <v>38700</v>
      </c>
      <c r="D41" s="32">
        <v>38700</v>
      </c>
      <c r="E41" s="9">
        <f aca="true" t="shared" si="4" ref="E41:E47">D41*100/C41</f>
        <v>100</v>
      </c>
    </row>
    <row r="42" spans="1:5" ht="12.75">
      <c r="A42" s="11" t="s">
        <v>54</v>
      </c>
      <c r="B42" s="32">
        <v>0</v>
      </c>
      <c r="C42" s="32">
        <v>0</v>
      </c>
      <c r="D42" s="32">
        <v>0</v>
      </c>
      <c r="E42" s="9" t="e">
        <f t="shared" si="3"/>
        <v>#DIV/0!</v>
      </c>
    </row>
    <row r="43" spans="1:5" ht="12.75">
      <c r="A43" s="11" t="s">
        <v>55</v>
      </c>
      <c r="B43" s="32">
        <v>0</v>
      </c>
      <c r="C43" s="44">
        <v>2650000</v>
      </c>
      <c r="D43" s="44">
        <v>2650000</v>
      </c>
      <c r="E43" s="9">
        <f t="shared" si="4"/>
        <v>100</v>
      </c>
    </row>
    <row r="44" spans="1:5" ht="12.75" customHeight="1">
      <c r="A44" s="11" t="s">
        <v>88</v>
      </c>
      <c r="B44" s="32">
        <v>0</v>
      </c>
      <c r="C44" s="32">
        <v>110034</v>
      </c>
      <c r="D44" s="32">
        <v>110034</v>
      </c>
      <c r="E44" s="9">
        <f t="shared" si="4"/>
        <v>100</v>
      </c>
    </row>
    <row r="45" spans="1:5" ht="12.75">
      <c r="A45" s="53" t="s">
        <v>71</v>
      </c>
      <c r="B45" s="33">
        <v>0</v>
      </c>
      <c r="C45" s="33">
        <v>100000</v>
      </c>
      <c r="D45" s="33">
        <v>100000</v>
      </c>
      <c r="E45" s="48">
        <f t="shared" si="4"/>
        <v>100</v>
      </c>
    </row>
    <row r="46" spans="1:5" ht="13.5" thickBot="1">
      <c r="A46" s="54" t="s">
        <v>80</v>
      </c>
      <c r="B46" s="46">
        <v>0</v>
      </c>
      <c r="C46" s="46">
        <v>0</v>
      </c>
      <c r="D46" s="46">
        <v>0</v>
      </c>
      <c r="E46" s="48" t="e">
        <f t="shared" si="4"/>
        <v>#DIV/0!</v>
      </c>
    </row>
    <row r="47" spans="1:5" ht="17.25" thickBot="1" thickTop="1">
      <c r="A47" s="21" t="s">
        <v>3</v>
      </c>
      <c r="B47" s="35">
        <f>SUM(B4:B46)</f>
        <v>32808860</v>
      </c>
      <c r="C47" s="35">
        <f>SUM(C4:C46)</f>
        <v>47938447.8</v>
      </c>
      <c r="D47" s="35">
        <f>SUM(D4:D46)</f>
        <v>47981865.82000001</v>
      </c>
      <c r="E47" s="34">
        <f t="shared" si="4"/>
        <v>100.09057035008966</v>
      </c>
    </row>
    <row r="48" spans="1:5" ht="16.5" thickTop="1">
      <c r="A48" s="18"/>
      <c r="B48" s="19"/>
      <c r="C48" s="19"/>
      <c r="D48" s="19"/>
      <c r="E48" s="20"/>
    </row>
    <row r="49" spans="1:5" ht="15.75">
      <c r="A49" s="18"/>
      <c r="B49" s="19"/>
      <c r="C49" s="19"/>
      <c r="D49" s="19"/>
      <c r="E49" s="20"/>
    </row>
    <row r="50" spans="1:5" ht="15.75">
      <c r="A50" s="18"/>
      <c r="B50" s="19"/>
      <c r="C50" s="19"/>
      <c r="D50" s="19"/>
      <c r="E50" s="20"/>
    </row>
    <row r="51" spans="1:5" ht="15.75">
      <c r="A51" s="18"/>
      <c r="B51" s="19"/>
      <c r="C51" s="19"/>
      <c r="D51" s="19"/>
      <c r="E51" s="20"/>
    </row>
    <row r="52" spans="1:5" ht="15.75">
      <c r="A52" s="18"/>
      <c r="B52" s="19"/>
      <c r="C52" s="19"/>
      <c r="D52" s="19"/>
      <c r="E52" s="20"/>
    </row>
    <row r="53" spans="1:5" ht="15.75">
      <c r="A53" s="18"/>
      <c r="B53" s="19"/>
      <c r="C53" s="19"/>
      <c r="D53" s="19"/>
      <c r="E53" s="20"/>
    </row>
    <row r="54" spans="1:5" ht="18">
      <c r="A54" s="28" t="s">
        <v>26</v>
      </c>
      <c r="B54" s="36" t="s">
        <v>61</v>
      </c>
      <c r="C54" s="36" t="s">
        <v>62</v>
      </c>
      <c r="D54" s="37" t="s">
        <v>1</v>
      </c>
      <c r="E54" s="38" t="s">
        <v>2</v>
      </c>
    </row>
    <row r="55" spans="1:5" ht="13.5" thickBot="1">
      <c r="A55" s="11" t="s">
        <v>57</v>
      </c>
      <c r="B55" s="44">
        <v>9023430</v>
      </c>
      <c r="C55" s="44">
        <v>4177413.2</v>
      </c>
      <c r="D55" s="44">
        <v>1161464.92</v>
      </c>
      <c r="E55" s="49">
        <f>D55*100/C55</f>
        <v>27.803448315814197</v>
      </c>
    </row>
    <row r="56" spans="1:5" ht="17.25" thickBot="1" thickTop="1">
      <c r="A56" s="29" t="s">
        <v>58</v>
      </c>
      <c r="B56" s="45">
        <f>SUM(B55:B55)</f>
        <v>9023430</v>
      </c>
      <c r="C56" s="45">
        <f>SUM(C55:C55)</f>
        <v>4177413.2</v>
      </c>
      <c r="D56" s="45">
        <f>SUM(D55:D55)</f>
        <v>1161464.92</v>
      </c>
      <c r="E56" s="50">
        <f>D56*100/C56</f>
        <v>27.803448315814197</v>
      </c>
    </row>
    <row r="57" spans="1:5" ht="16.5" thickTop="1">
      <c r="A57" s="18"/>
      <c r="B57" s="19"/>
      <c r="C57" s="19"/>
      <c r="D57" s="19"/>
      <c r="E57" s="20"/>
    </row>
    <row r="58" spans="1:5" ht="15.75">
      <c r="A58" s="18"/>
      <c r="B58" s="19"/>
      <c r="C58" s="19"/>
      <c r="D58" s="19"/>
      <c r="E58" s="20"/>
    </row>
    <row r="59" spans="1:5" ht="15.75">
      <c r="A59" s="18"/>
      <c r="B59" s="19"/>
      <c r="C59" s="19"/>
      <c r="D59" s="19"/>
      <c r="E59" s="20"/>
    </row>
    <row r="60" spans="1:5" ht="15.75">
      <c r="A60" s="18"/>
      <c r="B60" s="19"/>
      <c r="C60" s="19"/>
      <c r="D60" s="19"/>
      <c r="E60" s="20"/>
    </row>
    <row r="61" spans="1:5" ht="15.75">
      <c r="A61" s="18"/>
      <c r="B61" s="19"/>
      <c r="C61" s="19"/>
      <c r="D61" s="19"/>
      <c r="E61" s="20"/>
    </row>
    <row r="62" spans="1:5" ht="15.75">
      <c r="A62" s="18"/>
      <c r="B62" s="19"/>
      <c r="C62" s="19"/>
      <c r="D62" s="19"/>
      <c r="E62" s="20"/>
    </row>
    <row r="63" spans="1:5" ht="18" customHeight="1">
      <c r="A63" s="4" t="s">
        <v>4</v>
      </c>
      <c r="B63" s="36" t="s">
        <v>61</v>
      </c>
      <c r="C63" s="36" t="s">
        <v>62</v>
      </c>
      <c r="D63" s="37" t="s">
        <v>1</v>
      </c>
      <c r="E63" s="38" t="s">
        <v>2</v>
      </c>
    </row>
    <row r="64" spans="1:5" ht="12.75">
      <c r="A64" s="13" t="s">
        <v>5</v>
      </c>
      <c r="B64" s="3" t="s">
        <v>6</v>
      </c>
      <c r="C64" s="3"/>
      <c r="D64" s="3"/>
      <c r="E64" s="9"/>
    </row>
    <row r="65" spans="1:5" ht="12.75">
      <c r="A65" s="16" t="s">
        <v>7</v>
      </c>
      <c r="B65" s="31">
        <v>2982200</v>
      </c>
      <c r="C65" s="31">
        <v>2982200</v>
      </c>
      <c r="D65" s="31">
        <v>2670732.01</v>
      </c>
      <c r="E65" s="17">
        <f>D65*100/C65</f>
        <v>89.5557645362484</v>
      </c>
    </row>
    <row r="66" spans="1:5" ht="12.75">
      <c r="A66" s="6" t="s">
        <v>20</v>
      </c>
      <c r="B66" s="32">
        <v>112140</v>
      </c>
      <c r="C66" s="32">
        <v>112140</v>
      </c>
      <c r="D66" s="32">
        <v>112140</v>
      </c>
      <c r="E66" s="9">
        <f>D66*100/C66</f>
        <v>100</v>
      </c>
    </row>
    <row r="67" spans="1:5" ht="12.75">
      <c r="A67" s="6" t="s">
        <v>8</v>
      </c>
      <c r="B67" s="32">
        <v>5000</v>
      </c>
      <c r="C67" s="32">
        <v>5000</v>
      </c>
      <c r="D67" s="32">
        <v>0</v>
      </c>
      <c r="E67" s="9">
        <f>D67*100/C67</f>
        <v>0</v>
      </c>
    </row>
    <row r="68" spans="1:5" ht="12.75">
      <c r="A68" s="6" t="s">
        <v>23</v>
      </c>
      <c r="B68" s="32">
        <v>100000</v>
      </c>
      <c r="C68" s="32">
        <v>115200</v>
      </c>
      <c r="D68" s="32">
        <v>115194</v>
      </c>
      <c r="E68" s="9">
        <f>D68*100/C68</f>
        <v>99.99479166666667</v>
      </c>
    </row>
    <row r="69" spans="1:5" ht="12.75">
      <c r="A69" s="6" t="s">
        <v>9</v>
      </c>
      <c r="B69" s="32">
        <v>120000</v>
      </c>
      <c r="C69" s="32">
        <v>0</v>
      </c>
      <c r="D69" s="32">
        <v>0</v>
      </c>
      <c r="E69" s="9" t="e">
        <f>D69*100/C69</f>
        <v>#DIV/0!</v>
      </c>
    </row>
    <row r="70" spans="1:5" ht="12.75">
      <c r="A70" s="11" t="s">
        <v>21</v>
      </c>
      <c r="B70" s="32">
        <v>5256500</v>
      </c>
      <c r="C70" s="32">
        <v>4056500</v>
      </c>
      <c r="D70" s="32">
        <v>4054327</v>
      </c>
      <c r="E70" s="9">
        <f aca="true" t="shared" si="5" ref="E70:E76">D70*100/C70</f>
        <v>99.94643165290275</v>
      </c>
    </row>
    <row r="71" spans="1:5" ht="12.75">
      <c r="A71" s="6" t="s">
        <v>10</v>
      </c>
      <c r="B71" s="32">
        <v>78000</v>
      </c>
      <c r="C71" s="32">
        <v>78000</v>
      </c>
      <c r="D71" s="32">
        <v>69909</v>
      </c>
      <c r="E71" s="9">
        <f t="shared" si="5"/>
        <v>89.62692307692308</v>
      </c>
    </row>
    <row r="72" spans="1:5" ht="12.75">
      <c r="A72" s="6" t="s">
        <v>75</v>
      </c>
      <c r="B72" s="32">
        <v>6000</v>
      </c>
      <c r="C72" s="32">
        <v>6000</v>
      </c>
      <c r="D72" s="32">
        <v>6000</v>
      </c>
      <c r="E72" s="9">
        <f t="shared" si="5"/>
        <v>100</v>
      </c>
    </row>
    <row r="73" spans="1:5" ht="12.75">
      <c r="A73" s="11" t="s">
        <v>66</v>
      </c>
      <c r="B73" s="32">
        <v>156000</v>
      </c>
      <c r="C73" s="32">
        <v>1696000</v>
      </c>
      <c r="D73" s="32">
        <v>1607805.29</v>
      </c>
      <c r="E73" s="9">
        <f>D73*100/C73</f>
        <v>94.79984021226416</v>
      </c>
    </row>
    <row r="74" spans="1:5" ht="12.75">
      <c r="A74" s="11" t="s">
        <v>84</v>
      </c>
      <c r="B74" s="32">
        <v>65000</v>
      </c>
      <c r="C74" s="32">
        <v>70000</v>
      </c>
      <c r="D74" s="32">
        <v>69626.3</v>
      </c>
      <c r="E74" s="9">
        <f>D74*100/C74</f>
        <v>99.46614285714286</v>
      </c>
    </row>
    <row r="75" spans="1:5" ht="12.75">
      <c r="A75" s="6" t="s">
        <v>11</v>
      </c>
      <c r="B75" s="32">
        <v>1465700</v>
      </c>
      <c r="C75" s="32">
        <v>1465700</v>
      </c>
      <c r="D75" s="32">
        <v>1031391.07</v>
      </c>
      <c r="E75" s="9">
        <f t="shared" si="5"/>
        <v>70.36849764617588</v>
      </c>
    </row>
    <row r="76" spans="1:5" ht="12.75">
      <c r="A76" s="6" t="s">
        <v>12</v>
      </c>
      <c r="B76" s="32">
        <v>32000</v>
      </c>
      <c r="C76" s="32">
        <v>32000</v>
      </c>
      <c r="D76" s="32">
        <v>19084</v>
      </c>
      <c r="E76" s="9">
        <f t="shared" si="5"/>
        <v>59.6375</v>
      </c>
    </row>
    <row r="77" spans="1:5" ht="12.75">
      <c r="A77" s="6" t="s">
        <v>64</v>
      </c>
      <c r="B77" s="32">
        <v>901400</v>
      </c>
      <c r="C77" s="32">
        <v>1000850</v>
      </c>
      <c r="D77" s="32">
        <v>825457.75</v>
      </c>
      <c r="E77" s="9">
        <f>D77*100/C77</f>
        <v>82.47567067992206</v>
      </c>
    </row>
    <row r="78" spans="1:5" ht="12.75">
      <c r="A78" s="6" t="s">
        <v>24</v>
      </c>
      <c r="B78" s="32">
        <v>93000</v>
      </c>
      <c r="C78" s="32">
        <v>177150</v>
      </c>
      <c r="D78" s="32">
        <v>177236</v>
      </c>
      <c r="E78" s="9">
        <f aca="true" t="shared" si="6" ref="E78:E84">D78*100/C78</f>
        <v>100.04854642957945</v>
      </c>
    </row>
    <row r="79" spans="1:5" ht="12.75">
      <c r="A79" s="11" t="s">
        <v>67</v>
      </c>
      <c r="B79" s="32">
        <v>109000</v>
      </c>
      <c r="C79" s="32">
        <v>123900</v>
      </c>
      <c r="D79" s="32">
        <v>115565.8</v>
      </c>
      <c r="E79" s="9">
        <f t="shared" si="6"/>
        <v>93.27344632768362</v>
      </c>
    </row>
    <row r="80" spans="1:5" ht="12.75">
      <c r="A80" s="6" t="s">
        <v>25</v>
      </c>
      <c r="B80" s="32">
        <v>499000</v>
      </c>
      <c r="C80" s="32">
        <v>499000</v>
      </c>
      <c r="D80" s="32">
        <v>412953.47</v>
      </c>
      <c r="E80" s="9">
        <f t="shared" si="6"/>
        <v>82.75620641282565</v>
      </c>
    </row>
    <row r="81" spans="1:5" ht="12.75">
      <c r="A81" s="6" t="s">
        <v>13</v>
      </c>
      <c r="B81" s="32">
        <v>720000</v>
      </c>
      <c r="C81" s="32">
        <v>720000</v>
      </c>
      <c r="D81" s="32">
        <v>670665.34</v>
      </c>
      <c r="E81" s="9">
        <f t="shared" si="6"/>
        <v>93.1479638888889</v>
      </c>
    </row>
    <row r="82" spans="1:5" ht="12.75" customHeight="1">
      <c r="A82" s="6" t="s">
        <v>14</v>
      </c>
      <c r="B82" s="32">
        <v>256500</v>
      </c>
      <c r="C82" s="32">
        <v>302490</v>
      </c>
      <c r="D82" s="32">
        <v>291145</v>
      </c>
      <c r="E82" s="9">
        <f t="shared" si="6"/>
        <v>96.24946279215843</v>
      </c>
    </row>
    <row r="83" spans="1:5" ht="12.75" customHeight="1">
      <c r="A83" s="6" t="s">
        <v>100</v>
      </c>
      <c r="B83" s="32">
        <v>0</v>
      </c>
      <c r="C83" s="32">
        <v>222300</v>
      </c>
      <c r="D83" s="32">
        <v>79255</v>
      </c>
      <c r="E83" s="9">
        <f t="shared" si="6"/>
        <v>35.652271704903285</v>
      </c>
    </row>
    <row r="84" spans="1:5" ht="12.75">
      <c r="A84" s="6" t="s">
        <v>51</v>
      </c>
      <c r="B84" s="32">
        <v>658450</v>
      </c>
      <c r="C84" s="32">
        <v>1328150</v>
      </c>
      <c r="D84" s="32">
        <v>1313081</v>
      </c>
      <c r="E84" s="9">
        <f t="shared" si="6"/>
        <v>98.8654142980838</v>
      </c>
    </row>
    <row r="85" spans="1:5" ht="12.75">
      <c r="A85" s="6" t="s">
        <v>59</v>
      </c>
      <c r="B85" s="32">
        <v>1000000</v>
      </c>
      <c r="C85" s="32">
        <v>133560</v>
      </c>
      <c r="D85" s="32">
        <v>56190</v>
      </c>
      <c r="E85" s="9">
        <f aca="true" t="shared" si="7" ref="E85:E91">D85*100/C85</f>
        <v>42.070979335130275</v>
      </c>
    </row>
    <row r="86" spans="1:5" ht="12.75">
      <c r="A86" s="11" t="s">
        <v>27</v>
      </c>
      <c r="B86" s="32">
        <v>60000</v>
      </c>
      <c r="C86" s="32">
        <v>60000</v>
      </c>
      <c r="D86" s="32">
        <v>36968</v>
      </c>
      <c r="E86" s="9">
        <f t="shared" si="7"/>
        <v>61.61333333333334</v>
      </c>
    </row>
    <row r="87" spans="1:5" ht="12.75">
      <c r="A87" s="6" t="s">
        <v>28</v>
      </c>
      <c r="B87" s="32">
        <v>1200000</v>
      </c>
      <c r="C87" s="32">
        <v>1200000</v>
      </c>
      <c r="D87" s="32">
        <v>1049119.5</v>
      </c>
      <c r="E87" s="9">
        <f t="shared" si="7"/>
        <v>87.426625</v>
      </c>
    </row>
    <row r="88" spans="1:5" ht="12.75">
      <c r="A88" s="11" t="s">
        <v>29</v>
      </c>
      <c r="B88" s="32">
        <v>900000</v>
      </c>
      <c r="C88" s="32">
        <v>1100000</v>
      </c>
      <c r="D88" s="32">
        <v>1042894.5</v>
      </c>
      <c r="E88" s="9">
        <f t="shared" si="7"/>
        <v>94.80859090909091</v>
      </c>
    </row>
    <row r="89" spans="1:5" ht="12.75">
      <c r="A89" s="11" t="s">
        <v>60</v>
      </c>
      <c r="B89" s="32">
        <v>1019100</v>
      </c>
      <c r="C89" s="32">
        <v>1224100</v>
      </c>
      <c r="D89" s="32">
        <v>1225167.3</v>
      </c>
      <c r="E89" s="9">
        <f t="shared" si="7"/>
        <v>100.08719058900417</v>
      </c>
    </row>
    <row r="90" spans="1:5" ht="12.75">
      <c r="A90" s="6" t="s">
        <v>30</v>
      </c>
      <c r="B90" s="32">
        <v>100000</v>
      </c>
      <c r="C90" s="32">
        <v>100000</v>
      </c>
      <c r="D90" s="32">
        <v>48418</v>
      </c>
      <c r="E90" s="9">
        <f>D90*100/C90</f>
        <v>48.418</v>
      </c>
    </row>
    <row r="91" spans="1:5" ht="12.75">
      <c r="A91" s="11" t="s">
        <v>83</v>
      </c>
      <c r="B91" s="32">
        <v>278700</v>
      </c>
      <c r="C91" s="32">
        <v>278700</v>
      </c>
      <c r="D91" s="32">
        <v>233172.4</v>
      </c>
      <c r="E91" s="9">
        <f t="shared" si="7"/>
        <v>83.6642985288841</v>
      </c>
    </row>
    <row r="92" spans="1:5" ht="12.75">
      <c r="A92" s="6" t="s">
        <v>15</v>
      </c>
      <c r="B92" s="32">
        <v>1689000</v>
      </c>
      <c r="C92" s="32">
        <v>1810000</v>
      </c>
      <c r="D92" s="32">
        <v>1639040</v>
      </c>
      <c r="E92" s="9">
        <f aca="true" t="shared" si="8" ref="E92:E101">D92*100/C92</f>
        <v>90.55469613259669</v>
      </c>
    </row>
    <row r="93" spans="1:5" ht="12.75">
      <c r="A93" s="6" t="s">
        <v>107</v>
      </c>
      <c r="B93" s="32">
        <v>0</v>
      </c>
      <c r="C93" s="32">
        <v>18307</v>
      </c>
      <c r="D93" s="32">
        <v>18663</v>
      </c>
      <c r="E93" s="9">
        <f t="shared" si="8"/>
        <v>101.9446113508494</v>
      </c>
    </row>
    <row r="94" spans="1:5" ht="12.75">
      <c r="A94" s="6" t="s">
        <v>108</v>
      </c>
      <c r="B94" s="32">
        <v>0</v>
      </c>
      <c r="C94" s="32">
        <v>864</v>
      </c>
      <c r="D94" s="32">
        <v>864</v>
      </c>
      <c r="E94" s="9">
        <f t="shared" si="8"/>
        <v>100</v>
      </c>
    </row>
    <row r="95" spans="1:5" ht="12.75">
      <c r="A95" s="6" t="s">
        <v>86</v>
      </c>
      <c r="B95" s="32">
        <v>4605100</v>
      </c>
      <c r="C95" s="32">
        <v>4587710</v>
      </c>
      <c r="D95" s="32">
        <v>4277026.33</v>
      </c>
      <c r="E95" s="9">
        <f t="shared" si="8"/>
        <v>93.22791392655596</v>
      </c>
    </row>
    <row r="96" spans="1:5" ht="12.75">
      <c r="A96" s="6" t="s">
        <v>31</v>
      </c>
      <c r="B96" s="32">
        <v>400000</v>
      </c>
      <c r="C96" s="32">
        <v>397810</v>
      </c>
      <c r="D96" s="32">
        <v>363035</v>
      </c>
      <c r="E96" s="9">
        <f t="shared" si="8"/>
        <v>91.25838968351725</v>
      </c>
    </row>
    <row r="97" spans="1:5" ht="12.75">
      <c r="A97" s="6" t="s">
        <v>63</v>
      </c>
      <c r="B97" s="32">
        <v>23200</v>
      </c>
      <c r="C97" s="32">
        <v>25390</v>
      </c>
      <c r="D97" s="32">
        <v>25268.67</v>
      </c>
      <c r="E97" s="9">
        <f t="shared" si="8"/>
        <v>99.52213469870027</v>
      </c>
    </row>
    <row r="98" spans="1:5" ht="12.75" customHeight="1">
      <c r="A98" s="6" t="s">
        <v>32</v>
      </c>
      <c r="B98" s="32">
        <v>120000</v>
      </c>
      <c r="C98" s="32">
        <v>122200</v>
      </c>
      <c r="D98" s="32">
        <v>122149</v>
      </c>
      <c r="E98" s="9">
        <f t="shared" si="8"/>
        <v>99.95826513911621</v>
      </c>
    </row>
    <row r="99" spans="1:5" ht="12.75" customHeight="1">
      <c r="A99" s="6" t="s">
        <v>56</v>
      </c>
      <c r="B99" s="32">
        <v>0</v>
      </c>
      <c r="C99" s="44">
        <v>2650000</v>
      </c>
      <c r="D99" s="44">
        <v>2650000</v>
      </c>
      <c r="E99" s="9">
        <f t="shared" si="8"/>
        <v>100</v>
      </c>
    </row>
    <row r="100" spans="1:5" ht="12.75">
      <c r="A100" s="11" t="s">
        <v>69</v>
      </c>
      <c r="B100" s="32">
        <v>3000000</v>
      </c>
      <c r="C100" s="32">
        <v>5600000</v>
      </c>
      <c r="D100" s="9">
        <v>5129458</v>
      </c>
      <c r="E100" s="9">
        <f t="shared" si="8"/>
        <v>91.59746428571428</v>
      </c>
    </row>
    <row r="101" spans="1:5" ht="12.75">
      <c r="A101" s="11" t="s">
        <v>65</v>
      </c>
      <c r="B101" s="32">
        <v>0</v>
      </c>
      <c r="C101" s="32">
        <v>0</v>
      </c>
      <c r="D101" s="32">
        <v>0</v>
      </c>
      <c r="E101" s="9" t="e">
        <f t="shared" si="8"/>
        <v>#DIV/0!</v>
      </c>
    </row>
    <row r="102" spans="1:5" ht="12.75">
      <c r="A102" s="7" t="s">
        <v>16</v>
      </c>
      <c r="B102" s="41">
        <f>SUM(B65:B101)</f>
        <v>28010990</v>
      </c>
      <c r="C102" s="41">
        <f>SUM(C65:C101)</f>
        <v>34301221</v>
      </c>
      <c r="D102" s="41">
        <f>SUM(D65:D101)</f>
        <v>31559001.730000004</v>
      </c>
      <c r="E102" s="39">
        <f>D102*100/C102</f>
        <v>92.00547621905356</v>
      </c>
    </row>
    <row r="103" spans="1:5" ht="12.75">
      <c r="A103" s="6"/>
      <c r="B103" s="3"/>
      <c r="C103" s="3"/>
      <c r="D103" s="3"/>
      <c r="E103" s="2"/>
    </row>
    <row r="104" spans="1:5" ht="12.75">
      <c r="A104" s="13" t="s">
        <v>17</v>
      </c>
      <c r="B104" s="3" t="s">
        <v>6</v>
      </c>
      <c r="C104" s="3"/>
      <c r="D104" s="3"/>
      <c r="E104" s="2"/>
    </row>
    <row r="105" spans="1:5" ht="12.75">
      <c r="A105" s="11" t="s">
        <v>7</v>
      </c>
      <c r="B105" s="47">
        <v>4765000</v>
      </c>
      <c r="C105" s="47">
        <v>3131900</v>
      </c>
      <c r="D105" s="32">
        <v>2984887.3</v>
      </c>
      <c r="E105" s="9">
        <f aca="true" t="shared" si="9" ref="E105:E118">D105*100/C105</f>
        <v>95.30595804463744</v>
      </c>
    </row>
    <row r="106" spans="1:5" ht="12.75">
      <c r="A106" s="11" t="s">
        <v>109</v>
      </c>
      <c r="B106" s="47">
        <v>0</v>
      </c>
      <c r="C106" s="47">
        <v>133100</v>
      </c>
      <c r="D106" s="32">
        <v>133100</v>
      </c>
      <c r="E106" s="9">
        <f t="shared" si="9"/>
        <v>100</v>
      </c>
    </row>
    <row r="107" spans="1:5" ht="12.75">
      <c r="A107" s="11" t="s">
        <v>94</v>
      </c>
      <c r="B107" s="47">
        <v>300000</v>
      </c>
      <c r="C107" s="47">
        <v>10000</v>
      </c>
      <c r="D107" s="32">
        <v>8000</v>
      </c>
      <c r="E107" s="9">
        <f t="shared" si="9"/>
        <v>80</v>
      </c>
    </row>
    <row r="108" spans="1:5" ht="12.75">
      <c r="A108" s="11" t="s">
        <v>95</v>
      </c>
      <c r="B108" s="47">
        <v>500000</v>
      </c>
      <c r="C108" s="47">
        <v>614800</v>
      </c>
      <c r="D108" s="32">
        <v>611083</v>
      </c>
      <c r="E108" s="9">
        <f t="shared" si="9"/>
        <v>99.39541314248537</v>
      </c>
    </row>
    <row r="109" spans="1:5" ht="12.75">
      <c r="A109" s="11" t="s">
        <v>96</v>
      </c>
      <c r="B109" s="47">
        <v>125000</v>
      </c>
      <c r="C109" s="47">
        <v>125000</v>
      </c>
      <c r="D109" s="32">
        <v>87590</v>
      </c>
      <c r="E109" s="9">
        <f t="shared" si="9"/>
        <v>70.072</v>
      </c>
    </row>
    <row r="110" spans="1:5" ht="12.75">
      <c r="A110" s="11" t="s">
        <v>64</v>
      </c>
      <c r="B110" s="47">
        <v>4155000</v>
      </c>
      <c r="C110" s="47">
        <v>8085000</v>
      </c>
      <c r="D110" s="32">
        <v>8046631.23</v>
      </c>
      <c r="E110" s="9">
        <f t="shared" si="9"/>
        <v>99.52543265306123</v>
      </c>
    </row>
    <row r="111" spans="1:5" ht="12.75">
      <c r="A111" s="11" t="s">
        <v>85</v>
      </c>
      <c r="B111" s="42">
        <v>200000</v>
      </c>
      <c r="C111" s="42">
        <v>226400</v>
      </c>
      <c r="D111" s="32">
        <v>226330.2</v>
      </c>
      <c r="E111" s="9">
        <f aca="true" t="shared" si="10" ref="E111:E117">D111*100/C111</f>
        <v>99.96916961130742</v>
      </c>
    </row>
    <row r="112" spans="1:5" ht="12.75">
      <c r="A112" s="11" t="s">
        <v>97</v>
      </c>
      <c r="B112" s="42">
        <v>1726300</v>
      </c>
      <c r="C112" s="42">
        <v>1276300</v>
      </c>
      <c r="D112" s="32">
        <v>1274651.55</v>
      </c>
      <c r="E112" s="9">
        <f t="shared" si="10"/>
        <v>99.87084149494633</v>
      </c>
    </row>
    <row r="113" spans="1:5" ht="12.75">
      <c r="A113" s="11" t="s">
        <v>13</v>
      </c>
      <c r="B113" s="42">
        <v>1900000</v>
      </c>
      <c r="C113" s="42">
        <v>2345000</v>
      </c>
      <c r="D113" s="32">
        <v>2344949.73</v>
      </c>
      <c r="E113" s="9">
        <f t="shared" si="10"/>
        <v>99.99785628997867</v>
      </c>
    </row>
    <row r="114" spans="1:5" ht="12.75">
      <c r="A114" s="11" t="s">
        <v>81</v>
      </c>
      <c r="B114" s="42">
        <v>150000</v>
      </c>
      <c r="C114" s="42">
        <v>548000</v>
      </c>
      <c r="D114" s="32">
        <v>548000</v>
      </c>
      <c r="E114" s="9">
        <f t="shared" si="10"/>
        <v>100</v>
      </c>
    </row>
    <row r="115" spans="1:5" ht="12.75">
      <c r="A115" s="11" t="s">
        <v>101</v>
      </c>
      <c r="B115" s="42">
        <v>0</v>
      </c>
      <c r="C115" s="42">
        <v>473240</v>
      </c>
      <c r="D115" s="32">
        <v>473247</v>
      </c>
      <c r="E115" s="9">
        <f t="shared" si="10"/>
        <v>100.00147916490576</v>
      </c>
    </row>
    <row r="116" spans="1:5" ht="12.75">
      <c r="A116" s="11" t="s">
        <v>102</v>
      </c>
      <c r="B116" s="42">
        <v>0</v>
      </c>
      <c r="C116" s="42">
        <v>800000</v>
      </c>
      <c r="D116" s="32">
        <v>800000</v>
      </c>
      <c r="E116" s="9">
        <f t="shared" si="10"/>
        <v>100</v>
      </c>
    </row>
    <row r="117" spans="1:5" ht="12.75">
      <c r="A117" s="11" t="s">
        <v>103</v>
      </c>
      <c r="B117" s="42">
        <v>0</v>
      </c>
      <c r="C117" s="42">
        <v>45900</v>
      </c>
      <c r="D117" s="32">
        <v>45859</v>
      </c>
      <c r="E117" s="9">
        <f t="shared" si="10"/>
        <v>99.91067538126362</v>
      </c>
    </row>
    <row r="118" spans="1:5" ht="12.75" customHeight="1">
      <c r="A118" s="7" t="s">
        <v>18</v>
      </c>
      <c r="B118" s="41">
        <f>SUM(B105:B117)</f>
        <v>13821300</v>
      </c>
      <c r="C118" s="41">
        <f>SUM(C105:C117)</f>
        <v>17814640</v>
      </c>
      <c r="D118" s="41">
        <f>SUM(D105:D117)</f>
        <v>17584329.01</v>
      </c>
      <c r="E118" s="39">
        <f t="shared" si="9"/>
        <v>98.70718134074</v>
      </c>
    </row>
    <row r="119" spans="1:5" ht="13.5" thickBot="1">
      <c r="A119" s="22"/>
      <c r="B119" s="33"/>
      <c r="C119" s="33"/>
      <c r="D119" s="33"/>
      <c r="E119" s="23"/>
    </row>
    <row r="120" spans="1:5" ht="17.25" thickBot="1" thickTop="1">
      <c r="A120" s="21" t="s">
        <v>19</v>
      </c>
      <c r="B120" s="43">
        <f>B102+B118</f>
        <v>41832290</v>
      </c>
      <c r="C120" s="43">
        <f>C102+C118</f>
        <v>52115861</v>
      </c>
      <c r="D120" s="43">
        <f>D102+D118</f>
        <v>49143330.74000001</v>
      </c>
      <c r="E120" s="40">
        <f>D120*100/C120</f>
        <v>94.2963040368843</v>
      </c>
    </row>
    <row r="121" spans="1:5" ht="13.5" thickTop="1">
      <c r="A121" s="8"/>
      <c r="B121" s="5"/>
      <c r="C121" s="5"/>
      <c r="D121" s="5"/>
      <c r="E121" s="5"/>
    </row>
    <row r="122" spans="1:5" ht="18" customHeight="1">
      <c r="A122" s="24" t="s">
        <v>110</v>
      </c>
      <c r="B122" s="25"/>
      <c r="C122" s="25"/>
      <c r="D122" s="25"/>
      <c r="E122" s="26"/>
    </row>
    <row r="123" spans="1:5" ht="18" customHeight="1">
      <c r="A123" s="24" t="s">
        <v>70</v>
      </c>
      <c r="B123" s="25"/>
      <c r="C123" s="25"/>
      <c r="D123" s="25"/>
      <c r="E123" s="26"/>
    </row>
    <row r="124" spans="1:5" ht="18" customHeight="1">
      <c r="A124" s="27"/>
      <c r="B124" s="25"/>
      <c r="C124" s="25"/>
      <c r="D124" s="25"/>
      <c r="E124" s="26"/>
    </row>
  </sheetData>
  <sheetProtection/>
  <printOptions/>
  <pageMargins left="0.3937007874015748" right="0.1968503937007874" top="0.3937007874015748" bottom="0.3937007874015748" header="0.5118110236220472" footer="0.5118110236220472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</dc:creator>
  <cp:keywords/>
  <dc:description/>
  <cp:lastModifiedBy>UCTARNA</cp:lastModifiedBy>
  <cp:lastPrinted>2018-01-22T14:58:35Z</cp:lastPrinted>
  <dcterms:created xsi:type="dcterms:W3CDTF">2001-01-17T21:14:17Z</dcterms:created>
  <dcterms:modified xsi:type="dcterms:W3CDTF">2018-03-05T07:41:10Z</dcterms:modified>
  <cp:category/>
  <cp:version/>
  <cp:contentType/>
  <cp:contentStatus/>
</cp:coreProperties>
</file>